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2915326a51139f/Documents/AS FORMATION sessions CCP/Révisions examen/"/>
    </mc:Choice>
  </mc:AlternateContent>
  <xr:revisionPtr revIDLastSave="3" documentId="8_{BA211B4F-0FA0-465B-BA36-333EAA70242B}" xr6:coauthVersionLast="45" xr6:coauthVersionMax="45" xr10:uidLastSave="{D3E8ADC0-50AE-48E9-A097-696EED10ED87}"/>
  <bookViews>
    <workbookView xWindow="-108" yWindow="-108" windowWidth="23256" windowHeight="12576" activeTab="3" xr2:uid="{E629ABAE-5F34-42FA-BF1B-AAFC5DDC995B}"/>
  </bookViews>
  <sheets>
    <sheet name="EVOLUTION" sheetId="1" r:id="rId1"/>
    <sheet name="REPARTITION" sheetId="4" r:id="rId2"/>
    <sheet name="PREVISIONNEL" sheetId="5" r:id="rId3"/>
    <sheet name="FORMULES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D12" i="6"/>
  <c r="D30" i="6"/>
  <c r="D24" i="6"/>
  <c r="E24" i="6" s="1"/>
  <c r="D5" i="6"/>
  <c r="G6" i="5" l="1"/>
  <c r="G7" i="5"/>
  <c r="C10" i="5"/>
  <c r="D10" i="5"/>
  <c r="G8" i="5" s="1"/>
  <c r="B10" i="5"/>
  <c r="E6" i="5"/>
  <c r="F6" i="5" s="1"/>
  <c r="E7" i="5"/>
  <c r="F7" i="5" s="1"/>
  <c r="E8" i="5"/>
  <c r="F8" i="5" s="1"/>
  <c r="E9" i="5"/>
  <c r="F9" i="5" s="1"/>
  <c r="E5" i="5"/>
  <c r="F5" i="5" s="1"/>
  <c r="D18" i="4"/>
  <c r="G9" i="5" l="1"/>
  <c r="G5" i="5"/>
  <c r="D20" i="4"/>
  <c r="D16" i="4"/>
  <c r="C11" i="4"/>
  <c r="D11" i="4"/>
  <c r="B11" i="4"/>
</calcChain>
</file>

<file path=xl/sharedStrings.xml><?xml version="1.0" encoding="utf-8"?>
<sst xmlns="http://schemas.openxmlformats.org/spreadsheetml/2006/main" count="73" uniqueCount="58">
  <si>
    <t>Spécialités / professions</t>
  </si>
  <si>
    <t>Pédiatres</t>
  </si>
  <si>
    <t>Psychiatres</t>
  </si>
  <si>
    <t>Neurologue</t>
  </si>
  <si>
    <t>Dermatologue</t>
  </si>
  <si>
    <t>Cardiologue</t>
  </si>
  <si>
    <t>Nombre de spécialistes en France par années.</t>
  </si>
  <si>
    <t>Evolution du nombre de pédiatres entre l'an 2017 et 2019.</t>
  </si>
  <si>
    <t>Répartition des psychiatres en France en 2017 :</t>
  </si>
  <si>
    <t>Total</t>
  </si>
  <si>
    <t>Répartition des neurologues en France en 2017 :</t>
  </si>
  <si>
    <t>Répartition des pédiatres en France en 2018 :</t>
  </si>
  <si>
    <t>Pourcentage d'évolution du nombre de pédiatres entre l'an 2017 et 2019.</t>
  </si>
  <si>
    <t>Pas de pourcentage dans une évolution QUE si demandé !</t>
  </si>
  <si>
    <t>La fonction pourcentage pour les étiquettes de données se choisira après l'insertion du graphique secteur et non pas dans le tableau.</t>
  </si>
  <si>
    <t>Les graphiques n'aiment pas les cellules fusionnées !!! EVITER les fusions !</t>
  </si>
  <si>
    <t>En premier, sélectionnez les informations dans le tableau, si colonnes non adjacentes, maintenez la touche CTRL enfoncée.</t>
  </si>
  <si>
    <t>Sélectionnez les titres des colonnes mais pas les totaux.</t>
  </si>
  <si>
    <r>
      <t xml:space="preserve">Clic Insertion, puis dans graphique choisir </t>
    </r>
    <r>
      <rPr>
        <b/>
        <u/>
        <sz val="11"/>
        <color rgb="FFFF0000"/>
        <rFont val="Calibri"/>
        <family val="2"/>
        <scheme val="minor"/>
      </rPr>
      <t>Histogramme pour Comparaison</t>
    </r>
    <r>
      <rPr>
        <b/>
        <sz val="11"/>
        <color rgb="FFFF0000"/>
        <rFont val="Calibri"/>
        <family val="2"/>
        <scheme val="minor"/>
      </rPr>
      <t xml:space="preserve"> ou </t>
    </r>
    <r>
      <rPr>
        <b/>
        <u/>
        <sz val="11"/>
        <color rgb="FFFF0000"/>
        <rFont val="Calibri"/>
        <family val="2"/>
        <scheme val="minor"/>
      </rPr>
      <t>Secteur pour Répartition</t>
    </r>
    <r>
      <rPr>
        <b/>
        <sz val="11"/>
        <color rgb="FFFF0000"/>
        <rFont val="Calibri"/>
        <family val="2"/>
        <scheme val="minor"/>
      </rPr>
      <t xml:space="preserve"> ou </t>
    </r>
    <r>
      <rPr>
        <b/>
        <u/>
        <sz val="11"/>
        <color rgb="FFFF0000"/>
        <rFont val="Calibri"/>
        <family val="2"/>
        <scheme val="minor"/>
      </rPr>
      <t>Courbe pour Evolution</t>
    </r>
  </si>
  <si>
    <r>
      <rPr>
        <sz val="14"/>
        <color theme="4" tint="-0.499984740745262"/>
        <rFont val="Calibri"/>
        <family val="2"/>
        <scheme val="minor"/>
      </rPr>
      <t>Pour mémoire : pour activer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la fonction de la touche F4 sur un ordinateur portable</t>
    </r>
    <r>
      <rPr>
        <sz val="14"/>
        <color theme="4" tint="-0.499984740745262"/>
        <rFont val="Calibri"/>
        <family val="2"/>
        <scheme val="minor"/>
      </rPr>
      <t xml:space="preserve"> il faudra d'abord noter les chiffres souhaités </t>
    </r>
    <r>
      <rPr>
        <sz val="14"/>
        <color rgb="FFFF0000"/>
        <rFont val="Calibri"/>
        <family val="2"/>
        <scheme val="minor"/>
      </rPr>
      <t xml:space="preserve">
</t>
    </r>
    <r>
      <rPr>
        <sz val="14"/>
        <color theme="4" tint="-0.499984740745262"/>
        <rFont val="Calibri"/>
        <family val="2"/>
        <scheme val="minor"/>
      </rPr>
      <t>(ou sélectionner les cellules souhaitées) puis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enfoncer les touches FN et F4 en même temps.</t>
    </r>
    <r>
      <rPr>
        <sz val="14"/>
        <color rgb="FFFF0000"/>
        <rFont val="Calibri"/>
        <family val="2"/>
        <scheme val="minor"/>
      </rPr>
      <t xml:space="preserve"> </t>
    </r>
  </si>
  <si>
    <t>N'appliquez les % qu'à la fin, sur le graphique secteur, pas besoin que les cellules soient prévues en pourcentage ds le tableau ;)</t>
  </si>
  <si>
    <t>TOTAL</t>
  </si>
  <si>
    <t xml:space="preserve">Taux d'évolution
de 2018 à 2019 </t>
  </si>
  <si>
    <t>Prévisionnel 2020</t>
  </si>
  <si>
    <t>Répartition en
en 2019</t>
  </si>
  <si>
    <t>Petite instruction : Clic droit sur l'étiquette, mettre en forme les étiquettes de données, nombre, 
pourcentage et décimales.</t>
  </si>
  <si>
    <t>PROPORTION</t>
  </si>
  <si>
    <t>PROPORTION %</t>
  </si>
  <si>
    <t>exemple : 112/250 = 0,448 * 100 = 44,8 % = 45 %</t>
  </si>
  <si>
    <t>T = (F - E) / E</t>
  </si>
  <si>
    <t>T = (valeur finale - valeur initiale) / valeur initiale</t>
  </si>
  <si>
    <t xml:space="preserve">exemple : (9 - 5) / 5 = 0,8 </t>
  </si>
  <si>
    <t>0,80 * 100 = 80 %</t>
  </si>
  <si>
    <r>
      <t>T = (C.A. N - C.A. N</t>
    </r>
    <r>
      <rPr>
        <vertAlign val="superscript"/>
        <sz val="11"/>
        <color rgb="FFFF0000"/>
        <rFont val="Calibri"/>
        <family val="2"/>
        <scheme val="minor"/>
      </rPr>
      <t>-1</t>
    </r>
    <r>
      <rPr>
        <sz val="11"/>
        <color rgb="FFFF0000"/>
        <rFont val="Calibri"/>
        <family val="2"/>
        <scheme val="minor"/>
      </rPr>
      <t>) / C.A. N</t>
    </r>
    <r>
      <rPr>
        <vertAlign val="superscript"/>
        <sz val="11"/>
        <color rgb="FFFF0000"/>
        <rFont val="Calibri"/>
        <family val="2"/>
        <scheme val="minor"/>
      </rPr>
      <t>-1</t>
    </r>
  </si>
  <si>
    <r>
      <rPr>
        <sz val="11"/>
        <color rgb="FFFF0000"/>
        <rFont val="Calibri"/>
        <family val="2"/>
        <scheme val="minor"/>
      </rPr>
      <t>F/E (ouvriers divisés par salariés)</t>
    </r>
    <r>
      <rPr>
        <sz val="11"/>
        <color theme="1"/>
        <rFont val="Calibri"/>
        <family val="2"/>
        <scheme val="minor"/>
      </rPr>
      <t xml:space="preserve"> = N*100 = Proportion d'ouvriers </t>
    </r>
  </si>
  <si>
    <t>Pas de pourcentage dans une 
évolution sauf si demandé.</t>
  </si>
  <si>
    <r>
      <t>(N - N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>) / N</t>
    </r>
    <r>
      <rPr>
        <b/>
        <vertAlign val="superscript"/>
        <sz val="11"/>
        <color rgb="FFFF0000"/>
        <rFont val="Calibri"/>
        <family val="2"/>
        <scheme val="minor"/>
      </rPr>
      <t>-1</t>
    </r>
  </si>
  <si>
    <t>F / E</t>
  </si>
  <si>
    <t>PREVISIONNEL</t>
  </si>
  <si>
    <t>2018 + (2018 * TAUX D'EVOLUTION)</t>
  </si>
  <si>
    <t>exemple : C6 + (C6 * D6)</t>
  </si>
  <si>
    <t xml:space="preserve">EVOLUTION </t>
  </si>
  <si>
    <t>Courbes (euros € sur l'axe vertical et années sur l'axe horizontal) ou 
barres horizontales 
(périodes sur l'axe vertical et ventes € sur l'axe horizontal),</t>
  </si>
  <si>
    <t>REPARTITION</t>
  </si>
  <si>
    <t>J / Total (F4)</t>
  </si>
  <si>
    <t>Exprimé en POUCENTAGE</t>
  </si>
  <si>
    <t>REPARTITION %</t>
  </si>
  <si>
    <t>sauf si mention particulière.</t>
  </si>
  <si>
    <t>CA mensuel</t>
  </si>
  <si>
    <t>CA annuel</t>
  </si>
  <si>
    <t>EVOLUTION</t>
  </si>
  <si>
    <t>Ouvriers</t>
  </si>
  <si>
    <t>Salariés</t>
  </si>
  <si>
    <t>PREVISIONNEL pour 2020</t>
  </si>
  <si>
    <t>exemple : Chiffrre d'affaire mensuel / Chiffre d'affaire annuel</t>
  </si>
  <si>
    <t>SECTEURS % (camenbert)
ou HISTOGRAMME axe vertical € et axe horizontal Périodes</t>
  </si>
  <si>
    <t>FORMULES</t>
  </si>
  <si>
    <r>
      <rPr>
        <b/>
        <sz val="11"/>
        <color theme="1"/>
        <rFont val="Calibri"/>
        <family val="2"/>
      </rPr>
      <t xml:space="preserve"> </t>
    </r>
    <r>
      <rPr>
        <b/>
        <sz val="11"/>
        <color rgb="FFFF0000"/>
        <rFont val="Wingdings 2"/>
        <family val="1"/>
        <charset val="2"/>
      </rPr>
      <t>EE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Touche F4 sur PC portable : touche FN et F4 ensemble.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</si>
</sst>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indexed="64"/>
      </top>
      <bottom style="medium">
        <color theme="9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/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0" fontId="0" fillId="0" borderId="1" xfId="0" applyNumberFormat="1" applyBorder="1"/>
    <xf numFmtId="0" fontId="0" fillId="2" borderId="1" xfId="0" applyFill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3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9" xfId="0" applyBorder="1"/>
    <xf numFmtId="0" fontId="0" fillId="0" borderId="10" xfId="0" applyBorder="1"/>
    <xf numFmtId="0" fontId="6" fillId="0" borderId="11" xfId="0" applyFont="1" applyBorder="1"/>
    <xf numFmtId="0" fontId="0" fillId="0" borderId="12" xfId="0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0" fillId="0" borderId="14" xfId="0" applyBorder="1"/>
    <xf numFmtId="0" fontId="0" fillId="0" borderId="15" xfId="0" applyBorder="1"/>
    <xf numFmtId="0" fontId="0" fillId="5" borderId="1" xfId="0" applyFill="1" applyBorder="1" applyAlignment="1">
      <alignment horizontal="center" vertical="center" wrapText="1"/>
    </xf>
    <xf numFmtId="10" fontId="0" fillId="4" borderId="1" xfId="1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6" fillId="6" borderId="16" xfId="0" applyFont="1" applyFill="1" applyBorder="1"/>
    <xf numFmtId="0" fontId="0" fillId="0" borderId="17" xfId="0" applyBorder="1"/>
    <xf numFmtId="0" fontId="0" fillId="0" borderId="18" xfId="0" applyBorder="1"/>
    <xf numFmtId="0" fontId="6" fillId="6" borderId="19" xfId="0" applyFont="1" applyFill="1" applyBorder="1"/>
    <xf numFmtId="0" fontId="0" fillId="0" borderId="20" xfId="0" applyBorder="1"/>
    <xf numFmtId="0" fontId="6" fillId="0" borderId="21" xfId="0" applyFont="1" applyBorder="1"/>
    <xf numFmtId="0" fontId="0" fillId="0" borderId="22" xfId="0" applyFont="1" applyBorder="1" applyAlignment="1">
      <alignment horizontal="center" vertical="center"/>
    </xf>
    <xf numFmtId="9" fontId="0" fillId="0" borderId="22" xfId="1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2" fillId="0" borderId="19" xfId="0" applyFont="1" applyBorder="1" applyAlignment="1">
      <alignment horizontal="left" vertical="center" wrapText="1"/>
    </xf>
    <xf numFmtId="0" fontId="0" fillId="0" borderId="19" xfId="0" applyBorder="1"/>
    <xf numFmtId="0" fontId="0" fillId="0" borderId="21" xfId="0" applyBorder="1"/>
    <xf numFmtId="0" fontId="11" fillId="0" borderId="22" xfId="0" applyFont="1" applyBorder="1"/>
    <xf numFmtId="0" fontId="0" fillId="0" borderId="22" xfId="0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6" fillId="0" borderId="19" xfId="0" applyFont="1" applyFill="1" applyBorder="1"/>
    <xf numFmtId="0" fontId="11" fillId="0" borderId="20" xfId="0" applyFont="1" applyBorder="1"/>
    <xf numFmtId="0" fontId="3" fillId="0" borderId="22" xfId="0" applyFont="1" applyBorder="1"/>
    <xf numFmtId="0" fontId="0" fillId="7" borderId="24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9" fontId="0" fillId="6" borderId="24" xfId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164" fontId="0" fillId="7" borderId="24" xfId="0" applyNumberFormat="1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/>
    <xf numFmtId="2" fontId="0" fillId="6" borderId="25" xfId="0" applyNumberFormat="1" applyFill="1" applyBorder="1"/>
    <xf numFmtId="10" fontId="0" fillId="6" borderId="24" xfId="0" applyNumberForma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6" borderId="27" xfId="0" applyFill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Evolution du nombre de pédiatres en France.</a:t>
            </a:r>
          </a:p>
        </c:rich>
      </c:tx>
      <c:overlay val="0"/>
      <c:spPr>
        <a:noFill/>
        <a:ln>
          <a:solidFill>
            <a:schemeClr val="accent1">
              <a:lumMod val="60000"/>
              <a:lumOff val="4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192825896762905"/>
          <c:y val="0.18097222222222226"/>
          <c:w val="0.81862729658792655"/>
          <c:h val="0.62271617089530473"/>
        </c:manualLayout>
      </c:layout>
      <c:lineChart>
        <c:grouping val="standard"/>
        <c:varyColors val="0"/>
        <c:ser>
          <c:idx val="0"/>
          <c:order val="0"/>
          <c:tx>
            <c:strRef>
              <c:f>EVOLUTION!$A$20</c:f>
              <c:strCache>
                <c:ptCount val="1"/>
                <c:pt idx="0">
                  <c:v>Pédiatres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EVOLUTION!$B$19:$D$19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EVOLUTION!$B$20:$D$20</c:f>
              <c:numCache>
                <c:formatCode>General</c:formatCode>
                <c:ptCount val="3"/>
                <c:pt idx="0">
                  <c:v>1589</c:v>
                </c:pt>
                <c:pt idx="1">
                  <c:v>1612</c:v>
                </c:pt>
                <c:pt idx="2">
                  <c:v>1780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C-4DDF-93EA-CCC877B7936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upDownBars>
          <c:gapWidth val="204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791272960"/>
        <c:axId val="791272632"/>
      </c:lineChart>
      <c:catAx>
        <c:axId val="79127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Années</a:t>
                </a:r>
              </a:p>
            </c:rich>
          </c:tx>
          <c:overlay val="0"/>
          <c:spPr>
            <a:noFill/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1272632"/>
        <c:crosses val="autoZero"/>
        <c:auto val="1"/>
        <c:lblAlgn val="ctr"/>
        <c:lblOffset val="100"/>
        <c:noMultiLvlLbl val="0"/>
      </c:catAx>
      <c:valAx>
        <c:axId val="79127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Nombre de pédiatres.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724227179935842"/>
            </c:manualLayout>
          </c:layout>
          <c:overlay val="0"/>
          <c:spPr>
            <a:noFill/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127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  <a:alpha val="9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différents spécialistes en France en 2017.</a:t>
            </a:r>
          </a:p>
        </c:rich>
      </c:tx>
      <c:overlay val="0"/>
      <c:spPr>
        <a:noFill/>
        <a:ln>
          <a:solidFill>
            <a:schemeClr val="accent1">
              <a:lumMod val="60000"/>
              <a:lumOff val="4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REPARTITION!$B$5</c:f>
              <c:strCache>
                <c:ptCount val="1"/>
                <c:pt idx="0">
                  <c:v>2017</c:v>
                </c:pt>
              </c:strCache>
            </c:strRef>
          </c:tx>
          <c:spPr>
            <a:ln w="0"/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DCA-4227-853F-1DB8447D2F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D78-448B-98CB-BF986C9CA5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DCA-4227-853F-1DB8447D2F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DCA-4227-853F-1DB8447D2F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DCA-4227-853F-1DB8447D2FBE}"/>
              </c:ext>
            </c:extLst>
          </c:dPt>
          <c:dLbls>
            <c:numFmt formatCode="0.00%" sourceLinked="0"/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REPARTITION!$A$6:$A$10</c:f>
              <c:strCache>
                <c:ptCount val="5"/>
                <c:pt idx="0">
                  <c:v>Pédiatres</c:v>
                </c:pt>
                <c:pt idx="1">
                  <c:v>Psychiatres</c:v>
                </c:pt>
                <c:pt idx="2">
                  <c:v>Neurologue</c:v>
                </c:pt>
                <c:pt idx="3">
                  <c:v>Dermatologue</c:v>
                </c:pt>
                <c:pt idx="4">
                  <c:v>Cardiologue</c:v>
                </c:pt>
              </c:strCache>
            </c:strRef>
          </c:cat>
          <c:val>
            <c:numRef>
              <c:f>REPARTITION!$B$6:$B$10</c:f>
              <c:numCache>
                <c:formatCode>General</c:formatCode>
                <c:ptCount val="5"/>
                <c:pt idx="0">
                  <c:v>1589</c:v>
                </c:pt>
                <c:pt idx="1">
                  <c:v>1645</c:v>
                </c:pt>
                <c:pt idx="2">
                  <c:v>312</c:v>
                </c:pt>
                <c:pt idx="3">
                  <c:v>662</c:v>
                </c:pt>
                <c:pt idx="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8-448B-98CB-BF986C9CA54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22353455818016"/>
          <c:y val="0.32759878973461654"/>
          <c:w val="0.20055424321959753"/>
          <c:h val="0.38136847477398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différents spécialistes en France en 2018.</a:t>
            </a:r>
          </a:p>
        </c:rich>
      </c:tx>
      <c:overlay val="0"/>
      <c:spPr>
        <a:noFill/>
        <a:ln>
          <a:solidFill>
            <a:schemeClr val="accent1">
              <a:lumMod val="60000"/>
              <a:lumOff val="40000"/>
            </a:schemeClr>
          </a:solidFill>
        </a:ln>
        <a:effectLst/>
      </c:spPr>
    </c:title>
    <c:autoTitleDeleted val="0"/>
    <c:view3D>
      <c:rotX val="30"/>
      <c:rotY val="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REPARTITION!$C$5</c:f>
              <c:strCache>
                <c:ptCount val="1"/>
                <c:pt idx="0">
                  <c:v>2018</c:v>
                </c:pt>
              </c:strCache>
            </c:strRef>
          </c:tx>
          <c:dLbls>
            <c:numFmt formatCode="0.00%" sourceLinked="0"/>
            <c:spPr>
              <a:solidFill>
                <a:schemeClr val="bg1"/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REPARTITION!$A$6:$A$10</c:f>
              <c:strCache>
                <c:ptCount val="5"/>
                <c:pt idx="0">
                  <c:v>Pédiatres</c:v>
                </c:pt>
                <c:pt idx="1">
                  <c:v>Psychiatres</c:v>
                </c:pt>
                <c:pt idx="2">
                  <c:v>Neurologue</c:v>
                </c:pt>
                <c:pt idx="3">
                  <c:v>Dermatologue</c:v>
                </c:pt>
                <c:pt idx="4">
                  <c:v>Cardiologue</c:v>
                </c:pt>
              </c:strCache>
            </c:strRef>
          </c:cat>
          <c:val>
            <c:numRef>
              <c:f>REPARTITION!$C$6:$C$10</c:f>
              <c:numCache>
                <c:formatCode>General</c:formatCode>
                <c:ptCount val="5"/>
                <c:pt idx="0">
                  <c:v>1612</c:v>
                </c:pt>
                <c:pt idx="1">
                  <c:v>1720</c:v>
                </c:pt>
                <c:pt idx="2">
                  <c:v>354</c:v>
                </c:pt>
                <c:pt idx="3">
                  <c:v>685</c:v>
                </c:pt>
                <c:pt idx="4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800-4030-A8AA-F2C590F7B986}"/>
            </c:ext>
          </c:extLst>
        </c:ser>
        <c:ser>
          <c:idx val="0"/>
          <c:order val="1"/>
          <c:tx>
            <c:strRef>
              <c:f>REPARTITION!$B$5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800-4030-A8AA-F2C590F7B9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C800-4030-A8AA-F2C590F7B9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C800-4030-A8AA-F2C590F7B9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C800-4030-A8AA-F2C590F7B9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C800-4030-A8AA-F2C590F7B98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REPARTITION!$A$6:$A$10</c:f>
              <c:strCache>
                <c:ptCount val="5"/>
                <c:pt idx="0">
                  <c:v>Pédiatres</c:v>
                </c:pt>
                <c:pt idx="1">
                  <c:v>Psychiatres</c:v>
                </c:pt>
                <c:pt idx="2">
                  <c:v>Neurologue</c:v>
                </c:pt>
                <c:pt idx="3">
                  <c:v>Dermatologue</c:v>
                </c:pt>
                <c:pt idx="4">
                  <c:v>Cardiologue</c:v>
                </c:pt>
              </c:strCache>
            </c:strRef>
          </c:cat>
          <c:val>
            <c:numRef>
              <c:f>REPARTITION!$B$6:$B$10</c:f>
              <c:numCache>
                <c:formatCode>General</c:formatCode>
                <c:ptCount val="5"/>
                <c:pt idx="0">
                  <c:v>1589</c:v>
                </c:pt>
                <c:pt idx="1">
                  <c:v>1645</c:v>
                </c:pt>
                <c:pt idx="2">
                  <c:v>312</c:v>
                </c:pt>
                <c:pt idx="3">
                  <c:v>662</c:v>
                </c:pt>
                <c:pt idx="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800-4030-A8AA-F2C590F7B98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1611242590462707"/>
          <c:y val="0.32296927589933611"/>
          <c:w val="0.18388757655293089"/>
          <c:h val="0.39062773403324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praticiens en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A42-4F7D-BA4D-3E57462040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A42-4F7D-BA4D-3E57462040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A42-4F7D-BA4D-3E57462040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A42-4F7D-BA4D-3E57462040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A42-4F7D-BA4D-3E57462040A2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PREVISIONNEL!$A$5:$A$9</c:f>
              <c:strCache>
                <c:ptCount val="5"/>
                <c:pt idx="0">
                  <c:v>Pédiatres</c:v>
                </c:pt>
                <c:pt idx="1">
                  <c:v>Psychiatres</c:v>
                </c:pt>
                <c:pt idx="2">
                  <c:v>Neurologue</c:v>
                </c:pt>
                <c:pt idx="3">
                  <c:v>Dermatologue</c:v>
                </c:pt>
                <c:pt idx="4">
                  <c:v>Cardiologue</c:v>
                </c:pt>
              </c:strCache>
            </c:strRef>
          </c:cat>
          <c:val>
            <c:numRef>
              <c:f>PREVISIONNEL!$G$5:$G$9</c:f>
              <c:numCache>
                <c:formatCode>0.00</c:formatCode>
                <c:ptCount val="5"/>
                <c:pt idx="0">
                  <c:v>0.31354588691210145</c:v>
                </c:pt>
                <c:pt idx="1">
                  <c:v>0.31742117315483531</c:v>
                </c:pt>
                <c:pt idx="2">
                  <c:v>6.7817509247842175E-2</c:v>
                </c:pt>
                <c:pt idx="3">
                  <c:v>0.12700369913686807</c:v>
                </c:pt>
                <c:pt idx="4">
                  <c:v>0.17421173154835301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D-4BA7-8E41-ABEC75EBDEA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18</xdr:row>
      <xdr:rowOff>0</xdr:rowOff>
    </xdr:from>
    <xdr:to>
      <xdr:col>11</xdr:col>
      <xdr:colOff>0</xdr:colOff>
      <xdr:row>26</xdr:row>
      <xdr:rowOff>91440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4D8DD222-187A-4615-98BF-3231DA5ED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27</xdr:row>
      <xdr:rowOff>152400</xdr:rowOff>
    </xdr:from>
    <xdr:to>
      <xdr:col>10</xdr:col>
      <xdr:colOff>784860</xdr:colOff>
      <xdr:row>32</xdr:row>
      <xdr:rowOff>53340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438750FA-4E56-4731-9BC3-3C15919059CD}"/>
            </a:ext>
          </a:extLst>
        </xdr:cNvPr>
        <xdr:cNvSpPr txBox="1"/>
      </xdr:nvSpPr>
      <xdr:spPr>
        <a:xfrm>
          <a:off x="30480" y="6766560"/>
          <a:ext cx="9387840" cy="99822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Pour insérer ce graphique " courbes " :</a:t>
          </a:r>
          <a:r>
            <a:rPr lang="fr-FR" sz="1100" b="1" baseline="0">
              <a:solidFill>
                <a:srgbClr val="FF0000"/>
              </a:solidFill>
            </a:rPr>
            <a:t> </a:t>
          </a:r>
          <a:r>
            <a:rPr lang="fr-FR" sz="1100" baseline="0">
              <a:solidFill>
                <a:schemeClr val="accent1">
                  <a:lumMod val="75000"/>
                </a:schemeClr>
              </a:solidFill>
            </a:rPr>
            <a:t>ne sélectionnez que les données chiffrées souhaitées (1589-1612-1780) sans les titres dans le tableau. </a:t>
          </a:r>
        </a:p>
        <a:p>
          <a:r>
            <a:rPr lang="fr-FR" sz="1100" baseline="0">
              <a:solidFill>
                <a:schemeClr val="accent1">
                  <a:lumMod val="75000"/>
                </a:schemeClr>
              </a:solidFill>
            </a:rPr>
            <a:t>Clic insertion, clic sur l'icône courbes, choisir le premier graphique courbe de la liste proposée, pour remplacer les numéros de séries 1-2-3-notées en-dessous de la courbe, clic dessus puis clic droit. Clic sélectionnez des données, dans étiquettes de l'axe horizontal clic modifier, sélectionnez la plage souhaitée (les 3 cellules 2017-2018-2019) dans le tableau et clic OK puis encore OK.</a:t>
          </a:r>
        </a:p>
        <a:p>
          <a:r>
            <a:rPr lang="fr-FR" sz="1100" baseline="0">
              <a:solidFill>
                <a:schemeClr val="accent1">
                  <a:lumMod val="75000"/>
                </a:schemeClr>
              </a:solidFill>
            </a:rPr>
            <a:t>Clic sur le + et noter les titres des axes puis noter le titre du graphique courbe...</a:t>
          </a:r>
          <a:endParaRPr lang="fr-FR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</xdr:row>
      <xdr:rowOff>7620</xdr:rowOff>
    </xdr:from>
    <xdr:to>
      <xdr:col>10</xdr:col>
      <xdr:colOff>426720</xdr:colOff>
      <xdr:row>9</xdr:row>
      <xdr:rowOff>99060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353F9FC-89F6-4508-B31C-331DB160B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579120</xdr:colOff>
      <xdr:row>10</xdr:row>
      <xdr:rowOff>0</xdr:rowOff>
    </xdr:from>
    <xdr:to>
      <xdr:col>10</xdr:col>
      <xdr:colOff>396240</xdr:colOff>
      <xdr:row>25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1863C3B-4A11-49C3-AA93-4D1E4EB62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891540</xdr:colOff>
      <xdr:row>11</xdr:row>
      <xdr:rowOff>15240</xdr:rowOff>
    </xdr:from>
    <xdr:to>
      <xdr:col>6</xdr:col>
      <xdr:colOff>0</xdr:colOff>
      <xdr:row>26</xdr:row>
      <xdr:rowOff>15240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2F29927-3212-4B53-A8B7-26A70024BB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63D42-1C5C-4BA8-9DF5-6B8333706139}">
  <sheetPr>
    <pageSetUpPr fitToPage="1"/>
  </sheetPr>
  <dimension ref="A2:K40"/>
  <sheetViews>
    <sheetView topLeftCell="A61" workbookViewId="0">
      <selection activeCell="B22" sqref="B22"/>
    </sheetView>
  </sheetViews>
  <sheetFormatPr baseColWidth="10" defaultRowHeight="14.4" x14ac:dyDescent="0.3"/>
  <cols>
    <col min="1" max="1" width="21.88671875" customWidth="1"/>
  </cols>
  <sheetData>
    <row r="2" spans="1:11" ht="15" thickBot="1" x14ac:dyDescent="0.35"/>
    <row r="3" spans="1:11" x14ac:dyDescent="0.3">
      <c r="A3" s="75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21.6" customHeight="1" thickBot="1" x14ac:dyDescent="0.35">
      <c r="A4" s="78"/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1" ht="15" thickBot="1" x14ac:dyDescent="0.35"/>
    <row r="6" spans="1:11" x14ac:dyDescent="0.3">
      <c r="A6" s="19" t="s">
        <v>20</v>
      </c>
      <c r="B6" s="20"/>
      <c r="C6" s="20"/>
      <c r="D6" s="20"/>
      <c r="E6" s="20"/>
      <c r="F6" s="20"/>
      <c r="G6" s="21"/>
      <c r="H6" s="21"/>
      <c r="I6" s="21"/>
      <c r="J6" s="21"/>
      <c r="K6" s="22"/>
    </row>
    <row r="7" spans="1:11" x14ac:dyDescent="0.3">
      <c r="A7" s="23" t="s">
        <v>14</v>
      </c>
      <c r="B7" s="18"/>
      <c r="C7" s="18"/>
      <c r="D7" s="18"/>
      <c r="E7" s="18"/>
      <c r="F7" s="18"/>
      <c r="G7" s="17"/>
      <c r="H7" s="17"/>
      <c r="I7" s="17"/>
      <c r="J7" s="17"/>
      <c r="K7" s="24"/>
    </row>
    <row r="8" spans="1:11" x14ac:dyDescent="0.3">
      <c r="A8" s="23"/>
      <c r="B8" s="18"/>
      <c r="C8" s="18"/>
      <c r="D8" s="18"/>
      <c r="E8" s="18"/>
      <c r="F8" s="18"/>
      <c r="G8" s="17"/>
      <c r="H8" s="17"/>
      <c r="I8" s="17"/>
      <c r="J8" s="17"/>
      <c r="K8" s="24"/>
    </row>
    <row r="9" spans="1:11" x14ac:dyDescent="0.3">
      <c r="A9" s="23" t="s">
        <v>15</v>
      </c>
      <c r="B9" s="16"/>
      <c r="C9" s="18"/>
      <c r="D9" s="18"/>
      <c r="E9" s="18"/>
      <c r="F9" s="18"/>
      <c r="G9" s="17"/>
      <c r="H9" s="17"/>
      <c r="I9" s="17"/>
      <c r="J9" s="17"/>
      <c r="K9" s="24"/>
    </row>
    <row r="10" spans="1:11" x14ac:dyDescent="0.3">
      <c r="A10" s="25"/>
      <c r="B10" s="18"/>
      <c r="C10" s="18"/>
      <c r="D10" s="18"/>
      <c r="E10" s="18"/>
      <c r="F10" s="18"/>
      <c r="G10" s="17"/>
      <c r="H10" s="17"/>
      <c r="I10" s="17"/>
      <c r="J10" s="17"/>
      <c r="K10" s="24"/>
    </row>
    <row r="11" spans="1:11" x14ac:dyDescent="0.3">
      <c r="A11" s="23" t="s">
        <v>16</v>
      </c>
      <c r="B11" s="16"/>
      <c r="C11" s="16"/>
      <c r="D11" s="16"/>
      <c r="E11" s="16"/>
      <c r="F11" s="16"/>
      <c r="G11" s="17"/>
      <c r="H11" s="17"/>
      <c r="I11" s="17"/>
      <c r="J11" s="17"/>
      <c r="K11" s="24"/>
    </row>
    <row r="12" spans="1:11" x14ac:dyDescent="0.3">
      <c r="A12" s="23" t="s">
        <v>17</v>
      </c>
      <c r="B12" s="16"/>
      <c r="C12" s="16"/>
      <c r="D12" s="16"/>
      <c r="E12" s="16"/>
      <c r="F12" s="16"/>
      <c r="G12" s="17"/>
      <c r="H12" s="17"/>
      <c r="I12" s="17"/>
      <c r="J12" s="17"/>
      <c r="K12" s="24"/>
    </row>
    <row r="13" spans="1:11" x14ac:dyDescent="0.3">
      <c r="A13" s="23" t="s">
        <v>18</v>
      </c>
      <c r="B13" s="18"/>
      <c r="C13" s="18"/>
      <c r="D13" s="18"/>
      <c r="E13" s="18"/>
      <c r="F13" s="18"/>
      <c r="G13" s="17"/>
      <c r="H13" s="17"/>
      <c r="I13" s="17"/>
      <c r="J13" s="17"/>
      <c r="K13" s="24"/>
    </row>
    <row r="14" spans="1:11" ht="15" thickBot="1" x14ac:dyDescent="0.35">
      <c r="A14" s="26"/>
      <c r="B14" s="27"/>
      <c r="C14" s="27"/>
      <c r="D14" s="27"/>
      <c r="E14" s="27"/>
      <c r="F14" s="27"/>
      <c r="G14" s="28"/>
      <c r="H14" s="28"/>
      <c r="I14" s="28"/>
      <c r="J14" s="28"/>
      <c r="K14" s="29"/>
    </row>
    <row r="17" spans="1:11" x14ac:dyDescent="0.3">
      <c r="A17" s="81" t="s">
        <v>6</v>
      </c>
      <c r="B17" s="82"/>
      <c r="C17" s="82"/>
      <c r="D17" s="83"/>
      <c r="F17" s="84" t="s">
        <v>13</v>
      </c>
      <c r="G17" s="84"/>
      <c r="H17" s="84"/>
      <c r="I17" s="84"/>
      <c r="J17" s="84"/>
      <c r="K17" s="84"/>
    </row>
    <row r="18" spans="1:11" s="4" customFormat="1" ht="30" customHeight="1" x14ac:dyDescent="0.3"/>
    <row r="19" spans="1:11" s="4" customFormat="1" ht="30" customHeight="1" x14ac:dyDescent="0.3">
      <c r="A19" s="3" t="s">
        <v>0</v>
      </c>
      <c r="B19" s="3">
        <v>2017</v>
      </c>
      <c r="C19" s="3">
        <v>2018</v>
      </c>
      <c r="D19" s="3">
        <v>2019</v>
      </c>
      <c r="E19"/>
    </row>
    <row r="20" spans="1:11" s="4" customFormat="1" ht="30" customHeight="1" x14ac:dyDescent="0.3">
      <c r="A20" s="5" t="s">
        <v>1</v>
      </c>
      <c r="B20" s="2">
        <v>1589</v>
      </c>
      <c r="C20" s="2">
        <v>1612</v>
      </c>
      <c r="D20" s="2">
        <v>1780</v>
      </c>
      <c r="E20"/>
    </row>
    <row r="21" spans="1:11" s="4" customFormat="1" ht="30" customHeight="1" x14ac:dyDescent="0.3">
      <c r="A21" s="5" t="s">
        <v>2</v>
      </c>
      <c r="B21" s="2">
        <v>1645</v>
      </c>
      <c r="C21" s="2">
        <v>1720</v>
      </c>
      <c r="D21" s="2">
        <v>1802</v>
      </c>
    </row>
    <row r="22" spans="1:11" s="4" customFormat="1" ht="30" customHeight="1" x14ac:dyDescent="0.3">
      <c r="A22" s="5" t="s">
        <v>3</v>
      </c>
      <c r="B22" s="2">
        <v>312</v>
      </c>
      <c r="C22" s="2">
        <v>354</v>
      </c>
      <c r="D22" s="2">
        <v>385</v>
      </c>
    </row>
    <row r="23" spans="1:11" s="4" customFormat="1" ht="30" customHeight="1" x14ac:dyDescent="0.3">
      <c r="A23" s="5" t="s">
        <v>4</v>
      </c>
      <c r="B23" s="2">
        <v>662</v>
      </c>
      <c r="C23" s="2">
        <v>685</v>
      </c>
      <c r="D23" s="2">
        <v>721</v>
      </c>
    </row>
    <row r="24" spans="1:11" s="4" customFormat="1" ht="30" customHeight="1" x14ac:dyDescent="0.3">
      <c r="A24" s="5" t="s">
        <v>5</v>
      </c>
      <c r="B24" s="2">
        <v>795</v>
      </c>
      <c r="C24" s="2">
        <v>912</v>
      </c>
      <c r="D24" s="2">
        <v>989</v>
      </c>
    </row>
    <row r="26" spans="1:11" x14ac:dyDescent="0.3">
      <c r="A26" s="73" t="s">
        <v>7</v>
      </c>
      <c r="B26" s="74"/>
      <c r="C26" s="74"/>
      <c r="D26" s="74"/>
      <c r="E26" s="2">
        <f>D20-B20</f>
        <v>191</v>
      </c>
    </row>
    <row r="27" spans="1:11" ht="28.2" customHeight="1" x14ac:dyDescent="0.3">
      <c r="A27" s="85" t="s">
        <v>12</v>
      </c>
      <c r="B27" s="86"/>
      <c r="C27" s="86"/>
      <c r="D27" s="87"/>
      <c r="E27" s="9">
        <f>(D20-B20)/B20</f>
        <v>0.12020138451856513</v>
      </c>
    </row>
    <row r="30" spans="1:11" ht="28.8" customHeight="1" x14ac:dyDescent="0.3"/>
    <row r="39" spans="10:10" x14ac:dyDescent="0.3">
      <c r="J39" s="17"/>
    </row>
    <row r="40" spans="10:10" x14ac:dyDescent="0.3">
      <c r="J40" s="17"/>
    </row>
  </sheetData>
  <mergeCells count="4">
    <mergeCell ref="A3:K4"/>
    <mergeCell ref="A17:D17"/>
    <mergeCell ref="F17:K17"/>
    <mergeCell ref="A27:D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053F-6701-4BE2-99D7-57415445EBFE}">
  <sheetPr>
    <pageSetUpPr fitToPage="1"/>
  </sheetPr>
  <dimension ref="A2:E20"/>
  <sheetViews>
    <sheetView topLeftCell="A11" workbookViewId="0">
      <selection activeCell="D4" sqref="D4"/>
    </sheetView>
  </sheetViews>
  <sheetFormatPr baseColWidth="10" defaultRowHeight="14.4" x14ac:dyDescent="0.3"/>
  <cols>
    <col min="1" max="1" width="21.88671875" customWidth="1"/>
  </cols>
  <sheetData>
    <row r="2" spans="1:5" x14ac:dyDescent="0.3">
      <c r="A2" s="81" t="s">
        <v>6</v>
      </c>
      <c r="B2" s="82"/>
      <c r="C2" s="82"/>
      <c r="D2" s="83"/>
    </row>
    <row r="3" spans="1:5" x14ac:dyDescent="0.3">
      <c r="A3" s="11"/>
      <c r="B3" s="11"/>
      <c r="C3" s="11"/>
      <c r="D3" s="11"/>
    </row>
    <row r="4" spans="1:5" s="4" customFormat="1" ht="30" customHeight="1" x14ac:dyDescent="0.3"/>
    <row r="5" spans="1:5" s="4" customFormat="1" ht="30" customHeight="1" x14ac:dyDescent="0.3">
      <c r="A5" s="3" t="s">
        <v>0</v>
      </c>
      <c r="B5" s="3">
        <v>2017</v>
      </c>
      <c r="C5" s="3">
        <v>2018</v>
      </c>
      <c r="D5" s="3">
        <v>2019</v>
      </c>
      <c r="E5"/>
    </row>
    <row r="6" spans="1:5" s="4" customFormat="1" ht="30" customHeight="1" x14ac:dyDescent="0.3">
      <c r="A6" s="5" t="s">
        <v>1</v>
      </c>
      <c r="B6" s="2">
        <v>1589</v>
      </c>
      <c r="C6" s="7">
        <v>1612</v>
      </c>
      <c r="D6" s="2">
        <v>1780</v>
      </c>
      <c r="E6"/>
    </row>
    <row r="7" spans="1:5" s="4" customFormat="1" ht="30" customHeight="1" x14ac:dyDescent="0.3">
      <c r="A7" s="5" t="s">
        <v>2</v>
      </c>
      <c r="B7" s="2">
        <v>1645</v>
      </c>
      <c r="C7" s="7">
        <v>1720</v>
      </c>
      <c r="D7" s="2">
        <v>1802</v>
      </c>
    </row>
    <row r="8" spans="1:5" s="4" customFormat="1" ht="30" customHeight="1" x14ac:dyDescent="0.3">
      <c r="A8" s="5" t="s">
        <v>3</v>
      </c>
      <c r="B8" s="2">
        <v>312</v>
      </c>
      <c r="C8" s="7">
        <v>354</v>
      </c>
      <c r="D8" s="2">
        <v>385</v>
      </c>
    </row>
    <row r="9" spans="1:5" s="4" customFormat="1" ht="30" customHeight="1" x14ac:dyDescent="0.3">
      <c r="A9" s="5" t="s">
        <v>4</v>
      </c>
      <c r="B9" s="2">
        <v>662</v>
      </c>
      <c r="C9" s="7">
        <v>685</v>
      </c>
      <c r="D9" s="2">
        <v>721</v>
      </c>
    </row>
    <row r="10" spans="1:5" s="4" customFormat="1" ht="30" customHeight="1" x14ac:dyDescent="0.3">
      <c r="A10" s="5" t="s">
        <v>5</v>
      </c>
      <c r="B10" s="2">
        <v>795</v>
      </c>
      <c r="C10" s="7">
        <v>912</v>
      </c>
      <c r="D10" s="2">
        <v>989</v>
      </c>
    </row>
    <row r="11" spans="1:5" x14ac:dyDescent="0.3">
      <c r="A11" s="12" t="s">
        <v>9</v>
      </c>
      <c r="B11" s="13">
        <f>SUM(B6:B10)</f>
        <v>5003</v>
      </c>
      <c r="C11" s="13">
        <f t="shared" ref="C11:D11" si="0">SUM(C6:C10)</f>
        <v>5283</v>
      </c>
      <c r="D11" s="13">
        <f t="shared" si="0"/>
        <v>5677</v>
      </c>
    </row>
    <row r="15" spans="1:5" x14ac:dyDescent="0.3">
      <c r="A15" s="6"/>
    </row>
    <row r="16" spans="1:5" x14ac:dyDescent="0.3">
      <c r="A16" s="1" t="s">
        <v>8</v>
      </c>
      <c r="B16" s="1"/>
      <c r="C16" s="1"/>
      <c r="D16" s="14">
        <f>B7/$B$11</f>
        <v>0.32880271836897862</v>
      </c>
    </row>
    <row r="18" spans="1:4" x14ac:dyDescent="0.3">
      <c r="A18" s="1" t="s">
        <v>11</v>
      </c>
      <c r="B18" s="1"/>
      <c r="C18" s="1"/>
      <c r="D18" s="8">
        <f>C6/$C$11</f>
        <v>0.30512966117736134</v>
      </c>
    </row>
    <row r="20" spans="1:4" x14ac:dyDescent="0.3">
      <c r="A20" s="1" t="s">
        <v>10</v>
      </c>
      <c r="B20" s="1"/>
      <c r="C20" s="1"/>
      <c r="D20" s="8">
        <f>B8/$B$11</f>
        <v>6.2362582450529683E-2</v>
      </c>
    </row>
  </sheetData>
  <mergeCells count="1"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C365-1043-4DCC-A918-3091B0722530}">
  <sheetPr>
    <pageSetUpPr fitToPage="1"/>
  </sheetPr>
  <dimension ref="A2:H28"/>
  <sheetViews>
    <sheetView topLeftCell="A21" workbookViewId="0">
      <selection activeCell="L9" sqref="L9"/>
    </sheetView>
  </sheetViews>
  <sheetFormatPr baseColWidth="10" defaultRowHeight="14.4" x14ac:dyDescent="0.3"/>
  <cols>
    <col min="1" max="1" width="30.88671875" customWidth="1"/>
    <col min="5" max="5" width="13" customWidth="1"/>
    <col min="7" max="7" width="14.44140625" bestFit="1" customWidth="1"/>
  </cols>
  <sheetData>
    <row r="2" spans="1:7" x14ac:dyDescent="0.3">
      <c r="A2" s="81" t="s">
        <v>6</v>
      </c>
      <c r="B2" s="82"/>
      <c r="C2" s="82"/>
      <c r="D2" s="82"/>
      <c r="E2" s="82"/>
      <c r="F2" s="82"/>
      <c r="G2" s="83"/>
    </row>
    <row r="3" spans="1:7" x14ac:dyDescent="0.3">
      <c r="A3" s="11"/>
      <c r="B3" s="11"/>
      <c r="C3" s="11"/>
      <c r="D3" s="11"/>
    </row>
    <row r="4" spans="1:7" s="4" customFormat="1" ht="57.6" x14ac:dyDescent="0.3">
      <c r="A4" s="3" t="s">
        <v>0</v>
      </c>
      <c r="B4" s="3">
        <v>2017</v>
      </c>
      <c r="C4" s="3">
        <v>2018</v>
      </c>
      <c r="D4" s="3">
        <v>2019</v>
      </c>
      <c r="E4" s="30" t="s">
        <v>22</v>
      </c>
      <c r="F4" s="30" t="s">
        <v>23</v>
      </c>
      <c r="G4" s="30" t="s">
        <v>24</v>
      </c>
    </row>
    <row r="5" spans="1:7" s="4" customFormat="1" ht="30" customHeight="1" x14ac:dyDescent="0.3">
      <c r="A5" s="15" t="s">
        <v>1</v>
      </c>
      <c r="B5" s="10">
        <v>1589</v>
      </c>
      <c r="C5" s="7">
        <v>1612</v>
      </c>
      <c r="D5" s="10">
        <v>1780</v>
      </c>
      <c r="E5" s="31">
        <f>(D5-C5)/C5</f>
        <v>0.10421836228287841</v>
      </c>
      <c r="F5" s="32">
        <f>D5+(D5*E5)</f>
        <v>1965.5086848635235</v>
      </c>
      <c r="G5" s="33">
        <f>D5/$D$10</f>
        <v>0.31354588691210145</v>
      </c>
    </row>
    <row r="6" spans="1:7" s="4" customFormat="1" ht="30" customHeight="1" x14ac:dyDescent="0.3">
      <c r="A6" s="15" t="s">
        <v>2</v>
      </c>
      <c r="B6" s="10">
        <v>1645</v>
      </c>
      <c r="C6" s="7">
        <v>1720</v>
      </c>
      <c r="D6" s="10">
        <v>1802</v>
      </c>
      <c r="E6" s="31">
        <f>(D6-C6)/C6</f>
        <v>4.7674418604651166E-2</v>
      </c>
      <c r="F6" s="32">
        <f>D6+(D6*E6)</f>
        <v>1887.9093023255814</v>
      </c>
      <c r="G6" s="33">
        <f t="shared" ref="G6:G9" si="0">D6/$D$10</f>
        <v>0.31742117315483531</v>
      </c>
    </row>
    <row r="7" spans="1:7" s="4" customFormat="1" ht="30" customHeight="1" x14ac:dyDescent="0.3">
      <c r="A7" s="15" t="s">
        <v>3</v>
      </c>
      <c r="B7" s="10">
        <v>312</v>
      </c>
      <c r="C7" s="7">
        <v>354</v>
      </c>
      <c r="D7" s="10">
        <v>385</v>
      </c>
      <c r="E7" s="31">
        <f>(D7-C7)/C7</f>
        <v>8.7570621468926552E-2</v>
      </c>
      <c r="F7" s="32">
        <f>D7+(D7*E7)</f>
        <v>418.71468926553672</v>
      </c>
      <c r="G7" s="33">
        <f t="shared" si="0"/>
        <v>6.7817509247842175E-2</v>
      </c>
    </row>
    <row r="8" spans="1:7" s="4" customFormat="1" ht="30" customHeight="1" x14ac:dyDescent="0.3">
      <c r="A8" s="15" t="s">
        <v>4</v>
      </c>
      <c r="B8" s="10">
        <v>662</v>
      </c>
      <c r="C8" s="7">
        <v>685</v>
      </c>
      <c r="D8" s="10">
        <v>721</v>
      </c>
      <c r="E8" s="31">
        <f>(D8-C8)/C8</f>
        <v>5.2554744525547446E-2</v>
      </c>
      <c r="F8" s="32">
        <f>D8+(D8*E8)</f>
        <v>758.89197080291967</v>
      </c>
      <c r="G8" s="33">
        <f t="shared" si="0"/>
        <v>0.12700369913686807</v>
      </c>
    </row>
    <row r="9" spans="1:7" s="4" customFormat="1" ht="30" customHeight="1" x14ac:dyDescent="0.3">
      <c r="A9" s="15" t="s">
        <v>5</v>
      </c>
      <c r="B9" s="10">
        <v>795</v>
      </c>
      <c r="C9" s="7">
        <v>912</v>
      </c>
      <c r="D9" s="10">
        <v>989</v>
      </c>
      <c r="E9" s="31">
        <f>(D9-C9)/C9</f>
        <v>8.4429824561403508E-2</v>
      </c>
      <c r="F9" s="32">
        <f>D9+(D9*E9)</f>
        <v>1072.5010964912281</v>
      </c>
      <c r="G9" s="33">
        <f t="shared" si="0"/>
        <v>0.17421173154835301</v>
      </c>
    </row>
    <row r="10" spans="1:7" x14ac:dyDescent="0.3">
      <c r="A10" s="12" t="s">
        <v>21</v>
      </c>
      <c r="B10" s="13">
        <f>SUM(B5:B9)</f>
        <v>5003</v>
      </c>
      <c r="C10" s="13">
        <f t="shared" ref="C10:D10" si="1">SUM(C5:C9)</f>
        <v>5283</v>
      </c>
      <c r="D10" s="13">
        <f t="shared" si="1"/>
        <v>5677</v>
      </c>
    </row>
    <row r="28" spans="1:8" ht="28.8" customHeight="1" x14ac:dyDescent="0.3">
      <c r="A28" s="88" t="s">
        <v>25</v>
      </c>
      <c r="B28" s="89"/>
      <c r="C28" s="89"/>
      <c r="D28" s="89"/>
      <c r="E28" s="89"/>
      <c r="F28" s="89"/>
      <c r="G28" s="90"/>
      <c r="H28" s="34"/>
    </row>
  </sheetData>
  <mergeCells count="2">
    <mergeCell ref="A2:G2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C46D-3B83-4550-8D25-9A1BB8BBB478}">
  <sheetPr>
    <pageSetUpPr fitToPage="1"/>
  </sheetPr>
  <dimension ref="A2:F63"/>
  <sheetViews>
    <sheetView tabSelected="1" workbookViewId="0">
      <selection activeCell="B5" sqref="B5"/>
    </sheetView>
  </sheetViews>
  <sheetFormatPr baseColWidth="10" defaultRowHeight="14.4" x14ac:dyDescent="0.3"/>
  <cols>
    <col min="1" max="1" width="30.88671875" customWidth="1"/>
    <col min="4" max="4" width="12.77734375" customWidth="1"/>
    <col min="5" max="5" width="13" customWidth="1"/>
    <col min="7" max="7" width="14.44140625" bestFit="1" customWidth="1"/>
  </cols>
  <sheetData>
    <row r="2" spans="1:6" ht="23.4" x14ac:dyDescent="0.45">
      <c r="A2" s="91" t="s">
        <v>56</v>
      </c>
      <c r="B2" s="91"/>
      <c r="C2" s="91"/>
      <c r="D2" s="91"/>
      <c r="E2" s="91"/>
      <c r="F2" s="91"/>
    </row>
    <row r="3" spans="1:6" ht="15" thickBot="1" x14ac:dyDescent="0.35">
      <c r="A3" s="35"/>
    </row>
    <row r="4" spans="1:6" ht="15" thickBot="1" x14ac:dyDescent="0.35">
      <c r="A4" s="42" t="s">
        <v>27</v>
      </c>
      <c r="B4" s="61" t="s">
        <v>51</v>
      </c>
      <c r="C4" s="61" t="s">
        <v>52</v>
      </c>
      <c r="D4" s="62" t="s">
        <v>26</v>
      </c>
      <c r="E4" s="43"/>
      <c r="F4" s="44"/>
    </row>
    <row r="5" spans="1:6" ht="15" thickBot="1" x14ac:dyDescent="0.35">
      <c r="A5" s="45" t="s">
        <v>37</v>
      </c>
      <c r="B5" s="61">
        <v>112</v>
      </c>
      <c r="C5" s="61">
        <v>250</v>
      </c>
      <c r="D5" s="63">
        <f>B5/C5</f>
        <v>0.44800000000000001</v>
      </c>
      <c r="E5" s="17"/>
      <c r="F5" s="46"/>
    </row>
    <row r="6" spans="1:6" x14ac:dyDescent="0.3">
      <c r="A6" s="58"/>
      <c r="B6" s="17" t="s">
        <v>34</v>
      </c>
      <c r="C6" s="17"/>
      <c r="D6" s="17"/>
      <c r="E6" s="17"/>
      <c r="F6" s="46"/>
    </row>
    <row r="7" spans="1:6" x14ac:dyDescent="0.3">
      <c r="A7" s="58"/>
      <c r="B7" s="37" t="s">
        <v>28</v>
      </c>
      <c r="C7" s="37"/>
      <c r="D7" s="37"/>
      <c r="E7" s="37"/>
      <c r="F7" s="46"/>
    </row>
    <row r="8" spans="1:6" ht="15" thickBot="1" x14ac:dyDescent="0.35">
      <c r="A8" s="47"/>
      <c r="B8" s="48"/>
      <c r="C8" s="48"/>
      <c r="D8" s="49"/>
      <c r="E8" s="50"/>
      <c r="F8" s="51"/>
    </row>
    <row r="9" spans="1:6" x14ac:dyDescent="0.3">
      <c r="A9" s="16"/>
      <c r="B9" s="39"/>
      <c r="C9" s="39"/>
      <c r="D9" s="40"/>
      <c r="E9" s="17"/>
      <c r="F9" s="17"/>
    </row>
    <row r="10" spans="1:6" ht="15" thickBot="1" x14ac:dyDescent="0.35"/>
    <row r="11" spans="1:6" ht="15" thickBot="1" x14ac:dyDescent="0.35">
      <c r="A11" s="42" t="s">
        <v>41</v>
      </c>
      <c r="B11" s="64">
        <v>2018</v>
      </c>
      <c r="C11" s="64">
        <v>12500</v>
      </c>
      <c r="D11" s="65" t="s">
        <v>50</v>
      </c>
      <c r="E11" s="43"/>
      <c r="F11" s="44"/>
    </row>
    <row r="12" spans="1:6" ht="16.8" thickBot="1" x14ac:dyDescent="0.35">
      <c r="A12" s="45" t="s">
        <v>36</v>
      </c>
      <c r="B12" s="64">
        <v>2019</v>
      </c>
      <c r="C12" s="64">
        <v>13450</v>
      </c>
      <c r="D12" s="63">
        <f>(C12-C11)/C11</f>
        <v>7.5999999999999998E-2</v>
      </c>
      <c r="E12" s="17"/>
      <c r="F12" s="46"/>
    </row>
    <row r="13" spans="1:6" x14ac:dyDescent="0.3">
      <c r="A13" s="58"/>
      <c r="B13" s="17" t="s">
        <v>29</v>
      </c>
      <c r="C13" s="17"/>
      <c r="D13" s="17"/>
      <c r="E13" s="17"/>
      <c r="F13" s="46"/>
    </row>
    <row r="14" spans="1:6" x14ac:dyDescent="0.3">
      <c r="A14" s="58"/>
      <c r="B14" s="36" t="s">
        <v>30</v>
      </c>
      <c r="C14" s="36"/>
      <c r="D14" s="36"/>
      <c r="E14" s="36"/>
      <c r="F14" s="46"/>
    </row>
    <row r="15" spans="1:6" x14ac:dyDescent="0.3">
      <c r="A15" s="58"/>
      <c r="B15" s="36"/>
      <c r="C15" s="36"/>
      <c r="D15" s="36"/>
      <c r="E15" s="36"/>
      <c r="F15" s="46"/>
    </row>
    <row r="16" spans="1:6" ht="39" customHeight="1" x14ac:dyDescent="0.3">
      <c r="A16" s="92" t="s">
        <v>42</v>
      </c>
      <c r="B16" s="93"/>
      <c r="C16" s="93"/>
      <c r="D16" s="93"/>
      <c r="E16" s="93"/>
      <c r="F16" s="94"/>
    </row>
    <row r="17" spans="1:6" ht="28.8" x14ac:dyDescent="0.3">
      <c r="A17" s="52" t="s">
        <v>35</v>
      </c>
      <c r="B17" s="95" t="s">
        <v>33</v>
      </c>
      <c r="C17" s="95"/>
      <c r="D17" s="95"/>
      <c r="E17" s="17"/>
      <c r="F17" s="46"/>
    </row>
    <row r="18" spans="1:6" x14ac:dyDescent="0.3">
      <c r="A18" s="53"/>
      <c r="B18" s="37" t="s">
        <v>31</v>
      </c>
      <c r="C18" s="37"/>
      <c r="D18" s="17"/>
      <c r="E18" s="17"/>
      <c r="F18" s="46"/>
    </row>
    <row r="19" spans="1:6" x14ac:dyDescent="0.3">
      <c r="A19" s="53"/>
      <c r="B19" s="37" t="s">
        <v>32</v>
      </c>
      <c r="C19" s="37"/>
      <c r="D19" s="17"/>
      <c r="E19" s="17"/>
      <c r="F19" s="46"/>
    </row>
    <row r="20" spans="1:6" ht="15" thickBot="1" x14ac:dyDescent="0.35">
      <c r="A20" s="54"/>
      <c r="B20" s="55"/>
      <c r="C20" s="55"/>
      <c r="D20" s="56"/>
      <c r="E20" s="56"/>
      <c r="F20" s="57"/>
    </row>
    <row r="21" spans="1:6" x14ac:dyDescent="0.3">
      <c r="A21" s="17"/>
      <c r="B21" s="37"/>
      <c r="C21" s="37"/>
      <c r="D21" s="38"/>
      <c r="E21" s="38"/>
      <c r="F21" s="41"/>
    </row>
    <row r="22" spans="1:6" ht="15" thickBot="1" x14ac:dyDescent="0.35"/>
    <row r="23" spans="1:6" ht="15" thickBot="1" x14ac:dyDescent="0.35">
      <c r="A23" s="42" t="s">
        <v>38</v>
      </c>
      <c r="B23" s="64">
        <v>2018</v>
      </c>
      <c r="C23" s="64">
        <v>2019</v>
      </c>
      <c r="D23" s="64" t="s">
        <v>50</v>
      </c>
      <c r="E23" s="67" t="s">
        <v>53</v>
      </c>
      <c r="F23" s="68"/>
    </row>
    <row r="24" spans="1:6" ht="15" thickBot="1" x14ac:dyDescent="0.35">
      <c r="A24" s="45" t="s">
        <v>39</v>
      </c>
      <c r="B24" s="64">
        <v>12500</v>
      </c>
      <c r="C24" s="64">
        <v>13450</v>
      </c>
      <c r="D24" s="66">
        <f>(C24-B24)/B24</f>
        <v>7.5999999999999998E-2</v>
      </c>
      <c r="E24" s="69">
        <f>C24+(C24*D24)</f>
        <v>14472.2</v>
      </c>
      <c r="F24" s="68"/>
    </row>
    <row r="25" spans="1:6" x14ac:dyDescent="0.3">
      <c r="A25" s="58"/>
      <c r="B25" s="17"/>
      <c r="C25" s="17"/>
      <c r="D25" s="17"/>
      <c r="E25" s="17"/>
      <c r="F25" s="46"/>
    </row>
    <row r="26" spans="1:6" ht="15" thickBot="1" x14ac:dyDescent="0.35">
      <c r="A26" s="54"/>
      <c r="B26" s="55" t="s">
        <v>40</v>
      </c>
      <c r="C26" s="55"/>
      <c r="D26" s="50"/>
      <c r="E26" s="50"/>
      <c r="F26" s="51"/>
    </row>
    <row r="27" spans="1:6" x14ac:dyDescent="0.3">
      <c r="A27" s="17"/>
      <c r="B27" s="37"/>
      <c r="C27" s="37"/>
      <c r="D27" s="17"/>
      <c r="E27" s="17"/>
      <c r="F27" s="17"/>
    </row>
    <row r="28" spans="1:6" ht="15" thickBot="1" x14ac:dyDescent="0.35"/>
    <row r="29" spans="1:6" ht="15" thickBot="1" x14ac:dyDescent="0.35">
      <c r="A29" s="42" t="s">
        <v>46</v>
      </c>
      <c r="B29" s="71" t="s">
        <v>48</v>
      </c>
      <c r="C29" s="71" t="s">
        <v>49</v>
      </c>
      <c r="D29" s="72" t="s">
        <v>43</v>
      </c>
      <c r="E29" s="43"/>
      <c r="F29" s="44"/>
    </row>
    <row r="30" spans="1:6" ht="15" thickBot="1" x14ac:dyDescent="0.35">
      <c r="A30" s="45" t="s">
        <v>44</v>
      </c>
      <c r="B30" s="64">
        <v>5200</v>
      </c>
      <c r="C30" s="64">
        <v>158000</v>
      </c>
      <c r="D30" s="70">
        <f>B30/$C$30</f>
        <v>3.2911392405063293E-2</v>
      </c>
      <c r="E30" s="17"/>
      <c r="F30" s="46"/>
    </row>
    <row r="31" spans="1:6" x14ac:dyDescent="0.3">
      <c r="A31" s="58" t="s">
        <v>45</v>
      </c>
      <c r="B31" s="37" t="s">
        <v>54</v>
      </c>
      <c r="C31" s="37"/>
      <c r="D31" s="37"/>
      <c r="E31" s="37"/>
      <c r="F31" s="59"/>
    </row>
    <row r="32" spans="1:6" x14ac:dyDescent="0.3">
      <c r="A32" s="58" t="s">
        <v>47</v>
      </c>
      <c r="B32" s="17"/>
      <c r="C32" s="17"/>
      <c r="D32" s="17"/>
      <c r="E32" s="17"/>
      <c r="F32" s="46"/>
    </row>
    <row r="33" spans="1:6" ht="43.2" customHeight="1" x14ac:dyDescent="0.3">
      <c r="A33" s="92" t="s">
        <v>55</v>
      </c>
      <c r="B33" s="93"/>
      <c r="C33" s="93"/>
      <c r="D33" s="93"/>
      <c r="E33" s="93"/>
      <c r="F33" s="94"/>
    </row>
    <row r="34" spans="1:6" ht="15" thickBot="1" x14ac:dyDescent="0.35">
      <c r="A34" s="54"/>
      <c r="B34" s="60" t="s">
        <v>57</v>
      </c>
      <c r="C34" s="60"/>
      <c r="D34" s="60"/>
      <c r="E34" s="60"/>
      <c r="F34" s="51"/>
    </row>
    <row r="39" spans="1:6" s="4" customFormat="1" x14ac:dyDescent="0.3"/>
    <row r="40" spans="1:6" s="4" customFormat="1" ht="30" customHeight="1" x14ac:dyDescent="0.3"/>
    <row r="41" spans="1:6" s="4" customFormat="1" ht="30" customHeight="1" x14ac:dyDescent="0.3"/>
    <row r="42" spans="1:6" s="4" customFormat="1" ht="30" customHeight="1" x14ac:dyDescent="0.3"/>
    <row r="43" spans="1:6" s="4" customFormat="1" ht="30" customHeight="1" x14ac:dyDescent="0.3"/>
    <row r="44" spans="1:6" s="4" customFormat="1" ht="30" customHeight="1" x14ac:dyDescent="0.3"/>
    <row r="63" spans="1:1" ht="28.8" customHeight="1" x14ac:dyDescent="0.3">
      <c r="A63" s="34"/>
    </row>
  </sheetData>
  <mergeCells count="4">
    <mergeCell ref="A2:F2"/>
    <mergeCell ref="A16:F16"/>
    <mergeCell ref="B17:D17"/>
    <mergeCell ref="A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EVOLUTION</vt:lpstr>
      <vt:lpstr>REPARTITION</vt:lpstr>
      <vt:lpstr>PREVISIONNEL</vt:lpstr>
      <vt:lpstr>FORMULES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Violette</dc:creator>
  <cp:lastModifiedBy>Violette Tomadon</cp:lastModifiedBy>
  <cp:lastPrinted>2020-09-10T16:03:57Z</cp:lastPrinted>
  <dcterms:created xsi:type="dcterms:W3CDTF">2020-09-09T13:50:09Z</dcterms:created>
  <dcterms:modified xsi:type="dcterms:W3CDTF">2020-09-10T16:17:04Z</dcterms:modified>
</cp:coreProperties>
</file>